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Compost Rate Calculation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<sst xmlns="http://schemas.openxmlformats.org/spreadsheetml/2006/main" count="71" uniqueCount="59">
  <si>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N</t>
  </si>
  <si>
    <t>Compost</t>
  </si>
  <si>
    <t>Notes:</t>
  </si>
  <si>
    <r>
      <t>lb/yd</t>
    </r>
    <r>
      <rPr>
        <b/>
        <vertAlign val="superscript"/>
        <sz val="10"/>
        <rFont val="Arial"/>
        <family val="2"/>
      </rPr>
      <t>3</t>
    </r>
  </si>
  <si>
    <t>lb/ton</t>
  </si>
  <si>
    <t>Wt/Vol</t>
  </si>
  <si>
    <t xml:space="preserve">Compost Rate </t>
  </si>
  <si>
    <t>Tons/Acre</t>
  </si>
  <si>
    <t xml:space="preserve">Total </t>
  </si>
  <si>
    <t>Acres</t>
  </si>
  <si>
    <t>Order (tons)</t>
  </si>
  <si>
    <t xml:space="preserve">Estimated </t>
  </si>
  <si>
    <t>Year 1</t>
  </si>
  <si>
    <t xml:space="preserve">Available </t>
  </si>
  <si>
    <t xml:space="preserve">Total   </t>
  </si>
  <si>
    <t>Release lbs/Ton</t>
  </si>
  <si>
    <t xml:space="preserve">Compost </t>
  </si>
  <si>
    <t>% wet</t>
  </si>
  <si>
    <t>PPM converted to % : 1% is equal to 10,000 ppm or 1 ppm is 0.0001%</t>
  </si>
  <si>
    <t xml:space="preserve">Compost Type: </t>
  </si>
  <si>
    <t xml:space="preserve">Compost Source: </t>
  </si>
  <si>
    <t xml:space="preserve">Date: </t>
  </si>
  <si>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Range is 800 to 1000 lbs</t>
    </r>
  </si>
  <si>
    <r>
      <t xml:space="preserve"> Order (yd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</si>
  <si>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Desired Nitrogen </t>
  </si>
  <si>
    <t>Per Acre (lbs)</t>
  </si>
  <si>
    <t>*</t>
  </si>
  <si>
    <t>Analysis Numbers from Lab</t>
  </si>
  <si>
    <t xml:space="preserve">Fill in the yellow boxes with your desired criteria. </t>
  </si>
  <si>
    <t>Method 1: Determine the rate of compost to apply based on desired available nitrogen in year one.</t>
  </si>
  <si>
    <t>Rate Applied</t>
  </si>
  <si>
    <t>N lb/ton</t>
  </si>
  <si>
    <t>N Applied</t>
  </si>
  <si>
    <t>Nitrogen</t>
  </si>
  <si>
    <t xml:space="preserve">Fill in the green boxes based on the analysis results from the lab or suggested default. </t>
  </si>
  <si>
    <t>1 Month Before</t>
  </si>
  <si>
    <t>3 Months Before</t>
  </si>
  <si>
    <t>6 Months Before</t>
  </si>
  <si>
    <t>N Availability</t>
  </si>
  <si>
    <t>(From Table 1)</t>
  </si>
  <si>
    <t>By Time of App.</t>
  </si>
  <si>
    <t>By App. Method</t>
  </si>
  <si>
    <t>(From Table 2)</t>
  </si>
  <si>
    <t xml:space="preserve">Results for estimated nitrogen from compost and application/order rates appear in the red box. </t>
  </si>
  <si>
    <t xml:space="preserve">Available Nitrogen </t>
  </si>
  <si>
    <t>Nitrogen availability based on time of application before bud break.</t>
  </si>
  <si>
    <t>Nitrogen availability based on application method.</t>
  </si>
  <si>
    <t>Worked into soil or rained in same day</t>
  </si>
  <si>
    <t>Worked into soil or rained in next day</t>
  </si>
  <si>
    <t>Left on surface for more than 2 days</t>
  </si>
  <si>
    <t>Table 1:</t>
  </si>
  <si>
    <t>Table 2:</t>
  </si>
  <si>
    <t xml:space="preserve">Vineyard Block: </t>
  </si>
  <si>
    <t>Method 1 presumes application of compost on surface more than 2 days before incorporation, 6 months before bud break</t>
  </si>
  <si>
    <t>Sources Compiled by: Fritz Westover - Vineyard Team &amp; Will Bakx - Sonoma Compost</t>
  </si>
  <si>
    <t>Compost Rate Worksheet - Vineyard Application</t>
  </si>
  <si>
    <t>Total lbs</t>
  </si>
  <si>
    <t xml:space="preserve">*Default available N based on 20% (0.20) release in year 1.  1st year release considered only. </t>
  </si>
  <si>
    <t>Method 2: Determine the available nitrogen in year one based on the rate of compost applied.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</si>
</sst>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4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10" borderId="11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1" fillId="10" borderId="12" xfId="0" applyFont="1" applyFill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65" fontId="0" fillId="15" borderId="11" xfId="0" applyNumberFormat="1" applyFill="1" applyBorder="1" applyAlignment="1" applyProtection="1">
      <alignment horizontal="center"/>
      <protection locked="0"/>
    </xf>
    <xf numFmtId="1" fontId="0" fillId="15" borderId="11" xfId="0" applyNumberFormat="1" applyFill="1" applyBorder="1" applyAlignment="1" applyProtection="1">
      <alignment horizontal="center"/>
      <protection locked="0"/>
    </xf>
    <xf numFmtId="0" fontId="0" fillId="35" borderId="11" xfId="0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165" fontId="0" fillId="10" borderId="11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65" fontId="0" fillId="15" borderId="11" xfId="0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0" fillId="15" borderId="11" xfId="0" applyNumberFormat="1" applyFill="1" applyBorder="1" applyAlignment="1" applyProtection="1">
      <alignment horizontal="center"/>
      <protection locked="0"/>
    </xf>
    <xf numFmtId="14" fontId="0" fillId="33" borderId="11" xfId="0" applyNumberForma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1" fillId="33" borderId="0" xfId="0" applyFont="1" applyFill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showGridLines="0" tabSelected="1" zoomScalePageLayoutView="0" workbookViewId="0" topLeftCell="A1">
      <selection activeCell="X15" sqref="X15"/>
    </sheetView>
  </sheetViews>
  <sheetFormatPr defaultColWidth="9.140625" defaultRowHeight="12.75"/>
  <cols>
    <col min="1" max="1" width="7.00390625" style="0" customWidth="1"/>
    <col min="2" max="2" width="6.140625" style="0" bestFit="1" customWidth="1"/>
    <col min="3" max="3" width="7.57421875" style="0" bestFit="1" customWidth="1"/>
    <col min="4" max="4" width="0.85546875" style="0" customWidth="1"/>
    <col min="5" max="6" width="6.140625" style="0" bestFit="1" customWidth="1"/>
    <col min="7" max="7" width="0.85546875" style="0" customWidth="1"/>
    <col min="8" max="8" width="10.00390625" style="0" customWidth="1"/>
    <col min="9" max="9" width="0.85546875" style="0" customWidth="1"/>
    <col min="10" max="10" width="14.8515625" style="0" customWidth="1"/>
    <col min="11" max="11" width="1.1484375" style="0" customWidth="1"/>
    <col min="12" max="12" width="16.28125" style="0" bestFit="1" customWidth="1"/>
    <col min="13" max="13" width="1.28515625" style="0" customWidth="1"/>
    <col min="14" max="14" width="14.28125" style="0" bestFit="1" customWidth="1"/>
    <col min="15" max="15" width="0.85546875" style="0" customWidth="1"/>
    <col min="16" max="16" width="6.140625" style="0" bestFit="1" customWidth="1"/>
    <col min="17" max="17" width="0.85546875" style="0" customWidth="1"/>
    <col min="18" max="18" width="11.57421875" style="0" bestFit="1" customWidth="1"/>
    <col min="19" max="19" width="0.85546875" style="21" customWidth="1"/>
    <col min="20" max="20" width="11.140625" style="0" bestFit="1" customWidth="1"/>
  </cols>
  <sheetData>
    <row r="1" spans="1:20" s="42" customFormat="1" ht="24.75" customHeight="1" thickBot="1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9" customHeight="1" thickTop="1">
      <c r="A2" s="1"/>
      <c r="B2" s="1"/>
      <c r="C2" s="1"/>
      <c r="D2" s="1"/>
      <c r="E2" s="1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T2" s="3"/>
    </row>
    <row r="3" spans="1:20" ht="12.75">
      <c r="A3" s="55" t="s">
        <v>21</v>
      </c>
      <c r="B3" s="55"/>
      <c r="C3" s="55"/>
      <c r="D3" s="17"/>
      <c r="E3" s="59"/>
      <c r="F3" s="53"/>
      <c r="G3" s="53"/>
      <c r="H3" s="53"/>
      <c r="I3" s="53"/>
      <c r="J3" s="53"/>
      <c r="K3" s="3"/>
      <c r="L3" s="3"/>
      <c r="M3" s="3"/>
      <c r="N3" s="3"/>
      <c r="O3" s="3"/>
      <c r="P3" s="3"/>
      <c r="Q3" s="3"/>
      <c r="R3" s="3"/>
      <c r="T3" s="3"/>
    </row>
    <row r="4" spans="1:20" ht="12.75">
      <c r="A4" s="55" t="s">
        <v>52</v>
      </c>
      <c r="B4" s="55"/>
      <c r="C4" s="55"/>
      <c r="D4" s="17"/>
      <c r="E4" s="53"/>
      <c r="F4" s="53"/>
      <c r="G4" s="53"/>
      <c r="H4" s="53"/>
      <c r="I4" s="53"/>
      <c r="J4" s="53"/>
      <c r="K4" s="3"/>
      <c r="L4" s="3"/>
      <c r="M4" s="3"/>
      <c r="N4" s="3"/>
      <c r="O4" s="3"/>
      <c r="P4" s="3"/>
      <c r="Q4" s="3"/>
      <c r="R4" s="3"/>
      <c r="T4" s="3"/>
    </row>
    <row r="5" spans="1:20" ht="12.75">
      <c r="A5" s="55" t="s">
        <v>20</v>
      </c>
      <c r="B5" s="55"/>
      <c r="C5" s="55"/>
      <c r="D5" s="17"/>
      <c r="E5" s="53"/>
      <c r="F5" s="53"/>
      <c r="G5" s="53"/>
      <c r="H5" s="53"/>
      <c r="I5" s="53"/>
      <c r="J5" s="53"/>
      <c r="K5" s="3"/>
      <c r="L5" s="3"/>
      <c r="M5" s="3"/>
      <c r="N5" s="3"/>
      <c r="O5" s="3"/>
      <c r="P5" s="3"/>
      <c r="Q5" s="3"/>
      <c r="R5" s="3"/>
      <c r="T5" s="3"/>
    </row>
    <row r="6" spans="1:20" ht="12.75">
      <c r="A6" s="55" t="s">
        <v>19</v>
      </c>
      <c r="B6" s="55"/>
      <c r="C6" s="55"/>
      <c r="D6" s="17"/>
      <c r="E6" s="53"/>
      <c r="F6" s="53"/>
      <c r="G6" s="53"/>
      <c r="H6" s="53"/>
      <c r="I6" s="53"/>
      <c r="J6" s="53"/>
      <c r="K6" s="3"/>
      <c r="L6" s="3"/>
      <c r="M6" s="3"/>
      <c r="N6" s="3"/>
      <c r="O6" s="3"/>
      <c r="P6" s="3"/>
      <c r="Q6" s="3"/>
      <c r="R6" s="3"/>
      <c r="T6" s="3"/>
    </row>
    <row r="7" spans="1:33" ht="12" customHeight="1">
      <c r="A7" s="17"/>
      <c r="B7" s="17"/>
      <c r="C7" s="17"/>
      <c r="D7" s="17"/>
      <c r="E7" s="18"/>
      <c r="F7" s="18"/>
      <c r="G7" s="18"/>
      <c r="H7" s="18"/>
      <c r="I7" s="18"/>
      <c r="J7" s="18"/>
      <c r="K7" s="3"/>
      <c r="L7" s="3"/>
      <c r="M7" s="3"/>
      <c r="N7" s="3"/>
      <c r="O7" s="3"/>
      <c r="P7" s="3"/>
      <c r="Q7" s="3"/>
      <c r="R7" s="3"/>
      <c r="T7" s="3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20" s="47" customFormat="1" ht="16.5">
      <c r="A8" s="43" t="s">
        <v>29</v>
      </c>
      <c r="B8" s="44"/>
      <c r="C8" s="44"/>
      <c r="D8" s="44"/>
      <c r="E8" s="45"/>
      <c r="F8" s="45"/>
      <c r="G8" s="45"/>
      <c r="H8" s="45"/>
      <c r="I8" s="45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2.75">
      <c r="A9" s="30"/>
      <c r="B9" s="26" t="s">
        <v>34</v>
      </c>
      <c r="C9" s="3"/>
      <c r="D9" s="3"/>
      <c r="E9" s="2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T9" s="3"/>
    </row>
    <row r="10" spans="1:20" ht="12.75">
      <c r="A10" s="24"/>
      <c r="B10" s="26" t="s">
        <v>28</v>
      </c>
      <c r="C10" s="3"/>
      <c r="D10" s="3"/>
      <c r="E10" s="2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</row>
    <row r="11" spans="1:20" ht="12.75">
      <c r="A11" s="25"/>
      <c r="B11" s="26" t="s">
        <v>43</v>
      </c>
      <c r="C11" s="3"/>
      <c r="D11" s="3"/>
      <c r="E11" s="2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</row>
    <row r="12" spans="1:20" ht="11.25" customHeight="1">
      <c r="A12" s="2"/>
      <c r="B12" s="3"/>
      <c r="C12" s="3"/>
      <c r="D12" s="3"/>
      <c r="E12" s="2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T12" s="3"/>
    </row>
    <row r="13" spans="1:20" ht="12.75">
      <c r="A13" s="2"/>
      <c r="B13" s="3"/>
      <c r="C13" s="3"/>
      <c r="D13" s="3"/>
      <c r="E13" s="3"/>
      <c r="F13" s="3"/>
      <c r="G13" s="3"/>
      <c r="H13" s="4" t="s">
        <v>11</v>
      </c>
      <c r="I13" s="3"/>
      <c r="J13" s="3"/>
      <c r="K13" s="3"/>
      <c r="L13" s="3"/>
      <c r="M13" s="3"/>
      <c r="N13" s="3"/>
      <c r="O13" s="3"/>
      <c r="P13" s="3"/>
      <c r="Q13" s="3"/>
      <c r="R13" s="3"/>
      <c r="T13" s="3"/>
    </row>
    <row r="14" spans="1:20" ht="12.75">
      <c r="A14" s="2"/>
      <c r="B14" s="3"/>
      <c r="C14" s="3"/>
      <c r="D14" s="3"/>
      <c r="E14" s="3"/>
      <c r="F14" s="3"/>
      <c r="G14" s="3"/>
      <c r="H14" s="4" t="s">
        <v>33</v>
      </c>
      <c r="I14" s="3"/>
      <c r="J14" s="4" t="s">
        <v>11</v>
      </c>
      <c r="K14" s="3"/>
      <c r="L14" s="3"/>
      <c r="M14" s="3"/>
      <c r="N14" s="3"/>
      <c r="O14" s="3"/>
      <c r="P14" s="3"/>
      <c r="Q14" s="3"/>
      <c r="R14" s="4" t="s">
        <v>14</v>
      </c>
      <c r="S14" s="5"/>
      <c r="T14" s="4" t="s">
        <v>14</v>
      </c>
    </row>
    <row r="15" spans="1:20" ht="12.75">
      <c r="A15" s="2"/>
      <c r="B15" s="3"/>
      <c r="C15" s="3"/>
      <c r="D15" s="3"/>
      <c r="E15" s="3"/>
      <c r="F15" s="3"/>
      <c r="G15" s="3"/>
      <c r="H15" s="5" t="s">
        <v>13</v>
      </c>
      <c r="I15" s="3"/>
      <c r="J15" s="4" t="s">
        <v>15</v>
      </c>
      <c r="K15" s="3"/>
      <c r="L15" s="4" t="s">
        <v>24</v>
      </c>
      <c r="M15" s="3"/>
      <c r="N15" s="4" t="s">
        <v>6</v>
      </c>
      <c r="O15" s="3"/>
      <c r="P15" s="5" t="s">
        <v>8</v>
      </c>
      <c r="Q15" s="3"/>
      <c r="R15" s="4" t="s">
        <v>1</v>
      </c>
      <c r="S15" s="5"/>
      <c r="T15" s="4" t="s">
        <v>1</v>
      </c>
    </row>
    <row r="16" spans="1:20" ht="14.25">
      <c r="A16" s="3"/>
      <c r="B16" s="54" t="s">
        <v>27</v>
      </c>
      <c r="C16" s="54"/>
      <c r="D16" s="54"/>
      <c r="E16" s="54"/>
      <c r="F16" s="54"/>
      <c r="G16" s="5"/>
      <c r="H16" s="6" t="s">
        <v>12</v>
      </c>
      <c r="I16" s="7"/>
      <c r="J16" s="6" t="s">
        <v>16</v>
      </c>
      <c r="K16" s="8"/>
      <c r="L16" s="6" t="s">
        <v>25</v>
      </c>
      <c r="M16" s="3"/>
      <c r="N16" s="6" t="s">
        <v>7</v>
      </c>
      <c r="O16" s="3"/>
      <c r="P16" s="6" t="s">
        <v>9</v>
      </c>
      <c r="Q16" s="3"/>
      <c r="R16" s="6" t="s">
        <v>10</v>
      </c>
      <c r="S16" s="5"/>
      <c r="T16" s="6" t="s">
        <v>23</v>
      </c>
    </row>
    <row r="17" spans="1:20" ht="14.25">
      <c r="A17" s="3"/>
      <c r="B17" s="3"/>
      <c r="C17" s="4" t="s">
        <v>17</v>
      </c>
      <c r="D17" s="5"/>
      <c r="E17" s="4" t="s">
        <v>3</v>
      </c>
      <c r="F17" s="4" t="s">
        <v>4</v>
      </c>
      <c r="G17" s="4"/>
      <c r="H17" s="4"/>
      <c r="I17" s="9"/>
      <c r="J17" s="9"/>
      <c r="K17" s="9"/>
      <c r="L17" s="9"/>
      <c r="M17" s="9"/>
      <c r="N17" s="9"/>
      <c r="O17" s="9"/>
      <c r="P17" s="9"/>
      <c r="Q17" s="3"/>
      <c r="R17" s="9"/>
      <c r="S17" s="22"/>
      <c r="T17" s="3"/>
    </row>
    <row r="18" spans="1:20" ht="12.75">
      <c r="A18" s="3"/>
      <c r="B18" s="2" t="s">
        <v>0</v>
      </c>
      <c r="C18" s="27"/>
      <c r="D18" s="10"/>
      <c r="E18" s="37">
        <f>C19*C18/100</f>
        <v>0</v>
      </c>
      <c r="F18" s="37">
        <f>C18*20</f>
        <v>0</v>
      </c>
      <c r="G18" s="10"/>
      <c r="H18" s="27">
        <v>0.2</v>
      </c>
      <c r="I18" s="28" t="s">
        <v>26</v>
      </c>
      <c r="J18" s="52">
        <f>F18*H18</f>
        <v>0</v>
      </c>
      <c r="K18" s="9"/>
      <c r="L18" s="39"/>
      <c r="M18" s="9"/>
      <c r="N18" s="37" t="e">
        <f>L18/J18</f>
        <v>#DIV/0!</v>
      </c>
      <c r="O18" s="9"/>
      <c r="P18" s="15"/>
      <c r="Q18" s="9"/>
      <c r="R18" s="38" t="e">
        <f>N18*P18</f>
        <v>#DIV/0!</v>
      </c>
      <c r="S18" s="23"/>
      <c r="T18" s="38" t="e">
        <f>R18*(2000/C19)</f>
        <v>#DIV/0!</v>
      </c>
    </row>
    <row r="19" spans="1:20" ht="14.25">
      <c r="A19" s="2" t="s">
        <v>5</v>
      </c>
      <c r="B19" s="2" t="s">
        <v>3</v>
      </c>
      <c r="C19" s="51">
        <v>900</v>
      </c>
      <c r="D19" s="23"/>
      <c r="E19" s="16" t="s">
        <v>22</v>
      </c>
      <c r="F19" s="11"/>
      <c r="G19" s="11"/>
      <c r="H19" s="11"/>
      <c r="I19" s="11"/>
      <c r="J19" s="9"/>
      <c r="K19" s="9"/>
      <c r="L19" s="9"/>
      <c r="M19" s="9"/>
      <c r="N19" s="9"/>
      <c r="O19" s="9"/>
      <c r="P19" s="9"/>
      <c r="Q19" s="3"/>
      <c r="R19" s="9"/>
      <c r="S19" s="22"/>
      <c r="T19" s="3"/>
    </row>
    <row r="20" spans="1:20" ht="15" customHeight="1">
      <c r="A20" s="2"/>
      <c r="B20" s="2"/>
      <c r="C20" s="23"/>
      <c r="D20" s="23"/>
      <c r="E20" s="16"/>
      <c r="F20" s="11"/>
      <c r="G20" s="11"/>
      <c r="H20" s="11"/>
      <c r="I20" s="11"/>
      <c r="J20" s="9"/>
      <c r="K20" s="9"/>
      <c r="L20" s="9"/>
      <c r="M20" s="9"/>
      <c r="N20" s="9"/>
      <c r="O20" s="9"/>
      <c r="P20" s="9"/>
      <c r="Q20" s="3"/>
      <c r="R20" s="9"/>
      <c r="S20" s="22"/>
      <c r="T20" s="3"/>
    </row>
    <row r="21" spans="1:20" s="47" customFormat="1" ht="16.5">
      <c r="A21" s="43" t="s">
        <v>58</v>
      </c>
      <c r="B21" s="44"/>
      <c r="C21" s="44"/>
      <c r="D21" s="44"/>
      <c r="E21" s="45"/>
      <c r="F21" s="45"/>
      <c r="G21" s="45"/>
      <c r="H21" s="45"/>
      <c r="I21" s="45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ht="10.5" customHeight="1">
      <c r="A22" s="19"/>
      <c r="B22" s="17"/>
      <c r="C22" s="17"/>
      <c r="D22" s="32"/>
      <c r="E22" s="18"/>
      <c r="F22" s="18"/>
      <c r="G22" s="18"/>
      <c r="H22" s="18"/>
      <c r="I22" s="18"/>
      <c r="J22" s="18"/>
      <c r="K22" s="3"/>
      <c r="L22" s="3"/>
      <c r="M22" s="3"/>
      <c r="N22" s="3"/>
      <c r="O22" s="3"/>
      <c r="P22" s="3"/>
      <c r="Q22" s="3"/>
      <c r="R22" s="3"/>
      <c r="T22" s="3"/>
    </row>
    <row r="23" spans="1:20" ht="12.75">
      <c r="A23" s="19"/>
      <c r="B23" s="17"/>
      <c r="C23" s="17"/>
      <c r="D23" s="32"/>
      <c r="E23" s="18"/>
      <c r="F23" s="18"/>
      <c r="G23" s="18"/>
      <c r="H23" s="18"/>
      <c r="I23" s="18"/>
      <c r="J23" s="4" t="s">
        <v>11</v>
      </c>
      <c r="K23" s="3"/>
      <c r="L23" s="3"/>
      <c r="M23" s="3"/>
      <c r="N23" s="3"/>
      <c r="O23" s="3"/>
      <c r="P23" s="3"/>
      <c r="Q23" s="3"/>
      <c r="R23" s="3"/>
      <c r="T23" s="3"/>
    </row>
    <row r="24" spans="1:20" ht="12.75">
      <c r="A24" s="19"/>
      <c r="B24" s="17"/>
      <c r="C24" s="17"/>
      <c r="D24" s="32"/>
      <c r="E24" s="18"/>
      <c r="F24" s="18"/>
      <c r="G24" s="18"/>
      <c r="H24" s="18"/>
      <c r="I24" s="18"/>
      <c r="J24" s="4" t="s">
        <v>33</v>
      </c>
      <c r="K24" s="3"/>
      <c r="L24" s="4" t="s">
        <v>38</v>
      </c>
      <c r="M24" s="3"/>
      <c r="N24" s="4" t="s">
        <v>38</v>
      </c>
      <c r="O24" s="3"/>
      <c r="Q24" s="3"/>
      <c r="R24" s="3"/>
      <c r="T24" s="3"/>
    </row>
    <row r="25" spans="2:20" ht="12.75">
      <c r="B25" s="3"/>
      <c r="C25" s="3"/>
      <c r="D25" s="21"/>
      <c r="E25" s="56" t="s">
        <v>1</v>
      </c>
      <c r="F25" s="56"/>
      <c r="G25" s="13"/>
      <c r="H25" s="4" t="s">
        <v>56</v>
      </c>
      <c r="I25" s="13"/>
      <c r="J25" s="5" t="s">
        <v>13</v>
      </c>
      <c r="K25" s="3"/>
      <c r="L25" s="4" t="s">
        <v>40</v>
      </c>
      <c r="M25" s="3"/>
      <c r="N25" s="4" t="s">
        <v>41</v>
      </c>
      <c r="O25" s="3"/>
      <c r="P25" s="56" t="s">
        <v>44</v>
      </c>
      <c r="Q25" s="56"/>
      <c r="R25" s="56"/>
      <c r="S25" s="22"/>
      <c r="T25" s="3"/>
    </row>
    <row r="26" spans="1:20" ht="12.75">
      <c r="A26" s="3"/>
      <c r="B26" s="3"/>
      <c r="C26" s="4" t="s">
        <v>31</v>
      </c>
      <c r="D26" s="5"/>
      <c r="E26" s="61" t="s">
        <v>30</v>
      </c>
      <c r="F26" s="61"/>
      <c r="G26" s="3"/>
      <c r="H26" s="4" t="s">
        <v>32</v>
      </c>
      <c r="I26" s="3"/>
      <c r="J26" s="6" t="s">
        <v>12</v>
      </c>
      <c r="K26" s="3"/>
      <c r="L26" s="4" t="s">
        <v>39</v>
      </c>
      <c r="M26" s="3"/>
      <c r="N26" s="4" t="s">
        <v>42</v>
      </c>
      <c r="O26" s="3"/>
      <c r="P26" s="57" t="s">
        <v>25</v>
      </c>
      <c r="Q26" s="57"/>
      <c r="R26" s="57"/>
      <c r="S26" s="22"/>
      <c r="T26" s="3"/>
    </row>
    <row r="27" spans="1:20" ht="12.75">
      <c r="A27" s="3"/>
      <c r="B27" s="2"/>
      <c r="C27" s="48"/>
      <c r="D27" s="49"/>
      <c r="E27" s="60"/>
      <c r="F27" s="60"/>
      <c r="G27" s="9"/>
      <c r="H27" s="38">
        <f>C27*E27</f>
        <v>0</v>
      </c>
      <c r="I27" s="9"/>
      <c r="J27" s="27">
        <v>0.2</v>
      </c>
      <c r="K27" s="28" t="s">
        <v>26</v>
      </c>
      <c r="L27" s="50"/>
      <c r="M27" s="9"/>
      <c r="N27" s="50"/>
      <c r="O27" s="9"/>
      <c r="P27" s="58">
        <f>H27*L27*N27</f>
        <v>0</v>
      </c>
      <c r="Q27" s="58"/>
      <c r="R27" s="58"/>
      <c r="T27" s="3"/>
    </row>
    <row r="28" spans="1:20" ht="12.75">
      <c r="A28" s="2"/>
      <c r="B28" s="3"/>
      <c r="C28" s="3"/>
      <c r="D28" s="21"/>
      <c r="E28" s="3"/>
      <c r="F28" s="3"/>
      <c r="G28" s="3"/>
      <c r="H28" s="3"/>
      <c r="I28" s="3"/>
      <c r="J28" s="10"/>
      <c r="K28" s="3"/>
      <c r="L28" s="21"/>
      <c r="M28" s="3"/>
      <c r="N28" s="21"/>
      <c r="O28" s="3"/>
      <c r="P28" s="3"/>
      <c r="Q28" s="3"/>
      <c r="R28" s="3"/>
      <c r="T28" s="3"/>
    </row>
    <row r="29" spans="1:20" ht="12.75">
      <c r="A29" s="3"/>
      <c r="B29" s="3"/>
      <c r="C29" s="35" t="s">
        <v>50</v>
      </c>
      <c r="D29" s="36"/>
      <c r="E29" s="29"/>
      <c r="F29" s="29"/>
      <c r="G29" s="29"/>
      <c r="H29" s="29"/>
      <c r="I29" s="3"/>
      <c r="J29" s="3"/>
      <c r="K29" s="3"/>
      <c r="L29" s="35" t="s">
        <v>51</v>
      </c>
      <c r="M29" s="29"/>
      <c r="N29" s="29"/>
      <c r="O29" s="29"/>
      <c r="P29" s="29"/>
      <c r="Q29" s="3"/>
      <c r="R29" s="3"/>
      <c r="S29" s="3"/>
      <c r="T29" s="3"/>
    </row>
    <row r="30" spans="1:20" ht="12.75" customHeight="1">
      <c r="A30" s="3"/>
      <c r="B30" s="3"/>
      <c r="C30" s="67" t="s">
        <v>45</v>
      </c>
      <c r="D30" s="67"/>
      <c r="E30" s="67"/>
      <c r="F30" s="67"/>
      <c r="G30" s="67"/>
      <c r="H30" s="67"/>
      <c r="I30" s="67"/>
      <c r="J30" s="3"/>
      <c r="K30" s="3"/>
      <c r="L30" s="69" t="s">
        <v>46</v>
      </c>
      <c r="M30" s="69"/>
      <c r="N30" s="69"/>
      <c r="O30" s="69"/>
      <c r="P30" s="69"/>
      <c r="Q30" s="33"/>
      <c r="R30" s="3"/>
      <c r="S30" s="3"/>
      <c r="T30" s="3"/>
    </row>
    <row r="31" spans="1:20" ht="15.75" customHeight="1">
      <c r="A31" s="3"/>
      <c r="B31" s="3"/>
      <c r="C31" s="67"/>
      <c r="D31" s="67"/>
      <c r="E31" s="67"/>
      <c r="F31" s="67"/>
      <c r="G31" s="67"/>
      <c r="H31" s="67"/>
      <c r="I31" s="67"/>
      <c r="J31" s="3"/>
      <c r="K31" s="3"/>
      <c r="L31" s="70"/>
      <c r="M31" s="70"/>
      <c r="N31" s="70"/>
      <c r="O31" s="70"/>
      <c r="P31" s="70"/>
      <c r="Q31" s="33"/>
      <c r="R31" s="3"/>
      <c r="S31" s="3"/>
      <c r="T31" s="3"/>
    </row>
    <row r="32" spans="1:20" ht="12.75" customHeight="1">
      <c r="A32" s="3"/>
      <c r="B32" s="3"/>
      <c r="C32" s="53" t="s">
        <v>35</v>
      </c>
      <c r="D32" s="53"/>
      <c r="E32" s="53"/>
      <c r="F32" s="53"/>
      <c r="G32" s="68">
        <v>0.5</v>
      </c>
      <c r="H32" s="68"/>
      <c r="I32" s="68"/>
      <c r="J32" s="3"/>
      <c r="K32" s="3"/>
      <c r="L32" s="62" t="s">
        <v>47</v>
      </c>
      <c r="M32" s="63"/>
      <c r="N32" s="63"/>
      <c r="O32" s="63"/>
      <c r="P32" s="14">
        <v>0.85</v>
      </c>
      <c r="Q32" s="34"/>
      <c r="R32" s="3"/>
      <c r="S32" s="3"/>
      <c r="T32" s="3"/>
    </row>
    <row r="33" spans="1:20" ht="12.75">
      <c r="A33" s="3"/>
      <c r="B33" s="3"/>
      <c r="C33" s="63" t="s">
        <v>36</v>
      </c>
      <c r="D33" s="63"/>
      <c r="E33" s="63"/>
      <c r="F33" s="63"/>
      <c r="G33" s="68">
        <v>0.4</v>
      </c>
      <c r="H33" s="68"/>
      <c r="I33" s="68"/>
      <c r="J33" s="3"/>
      <c r="K33" s="3"/>
      <c r="L33" s="62" t="s">
        <v>48</v>
      </c>
      <c r="M33" s="63"/>
      <c r="N33" s="63"/>
      <c r="O33" s="63"/>
      <c r="P33" s="14">
        <v>0.75</v>
      </c>
      <c r="Q33" s="22"/>
      <c r="R33" s="3"/>
      <c r="S33" s="3"/>
      <c r="T33" s="3"/>
    </row>
    <row r="34" spans="1:20" ht="12.75" customHeight="1">
      <c r="A34" s="3"/>
      <c r="B34" s="3"/>
      <c r="C34" s="53" t="s">
        <v>37</v>
      </c>
      <c r="D34" s="53"/>
      <c r="E34" s="53"/>
      <c r="F34" s="53"/>
      <c r="G34" s="68">
        <v>0.3</v>
      </c>
      <c r="H34" s="68"/>
      <c r="I34" s="68"/>
      <c r="J34" s="3"/>
      <c r="K34" s="3"/>
      <c r="L34" s="64" t="s">
        <v>49</v>
      </c>
      <c r="M34" s="65"/>
      <c r="N34" s="65"/>
      <c r="O34" s="66"/>
      <c r="P34" s="14">
        <v>0.65</v>
      </c>
      <c r="Q34" s="22"/>
      <c r="R34" s="3"/>
      <c r="S34" s="3"/>
      <c r="T34" s="3"/>
    </row>
    <row r="35" spans="1:20" ht="12.75">
      <c r="A35" s="12" t="s">
        <v>2</v>
      </c>
      <c r="B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1"/>
      <c r="R35" s="3"/>
      <c r="S35" s="3"/>
      <c r="T35" s="3"/>
    </row>
    <row r="36" spans="1:20" ht="12.75">
      <c r="A36" s="13" t="s">
        <v>57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T36" s="3"/>
    </row>
    <row r="37" spans="1:20" ht="12.75">
      <c r="A37" s="13" t="s">
        <v>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T37" s="3"/>
    </row>
    <row r="38" spans="1:20" ht="12.75">
      <c r="A38" s="13" t="s">
        <v>53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T38" s="3"/>
    </row>
    <row r="39" spans="1:20" ht="12.75">
      <c r="A39" s="13" t="s">
        <v>54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3"/>
    </row>
    <row r="40" spans="2:20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T41" s="3"/>
    </row>
  </sheetData>
  <sheetProtection/>
  <mergeCells count="26">
    <mergeCell ref="L33:O33"/>
    <mergeCell ref="L34:O34"/>
    <mergeCell ref="C30:I31"/>
    <mergeCell ref="G32:I32"/>
    <mergeCell ref="G33:I33"/>
    <mergeCell ref="G34:I34"/>
    <mergeCell ref="L30:P31"/>
    <mergeCell ref="C33:F33"/>
    <mergeCell ref="C34:F34"/>
    <mergeCell ref="L32:O32"/>
    <mergeCell ref="C32:F32"/>
    <mergeCell ref="P25:R25"/>
    <mergeCell ref="P26:R26"/>
    <mergeCell ref="P27:R27"/>
    <mergeCell ref="E3:J3"/>
    <mergeCell ref="E27:F27"/>
    <mergeCell ref="E26:F26"/>
    <mergeCell ref="E25:F25"/>
    <mergeCell ref="E4:J4"/>
    <mergeCell ref="E5:J5"/>
    <mergeCell ref="E6:J6"/>
    <mergeCell ref="B16:F16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Westover</dc:creator>
  <cp:keywords/>
  <dc:description/>
  <cp:lastModifiedBy>Fritz</cp:lastModifiedBy>
  <cp:lastPrinted>2014-04-02T16:54:52Z</cp:lastPrinted>
  <dcterms:created xsi:type="dcterms:W3CDTF">2006-11-29T15:37:30Z</dcterms:created>
  <dcterms:modified xsi:type="dcterms:W3CDTF">2014-04-02T16:55:03Z</dcterms:modified>
  <cp:category/>
  <cp:version/>
  <cp:contentType/>
  <cp:contentStatus/>
</cp:coreProperties>
</file>